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\Documents\_Jeff\6111\syllabus\"/>
    </mc:Choice>
  </mc:AlternateContent>
  <xr:revisionPtr revIDLastSave="0" documentId="13_ncr:1_{9D959321-D50D-4DAD-940C-986F3B52A916}" xr6:coauthVersionLast="41" xr6:coauthVersionMax="41" xr10:uidLastSave="{00000000-0000-0000-0000-000000000000}"/>
  <bookViews>
    <workbookView xWindow="-120" yWindow="-120" windowWidth="19440" windowHeight="11640" xr2:uid="{BC68F7A8-975E-4F26-AF9D-E3DEC558A9E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2" l="1"/>
  <c r="C28" i="2"/>
  <c r="C27" i="2"/>
  <c r="C26" i="2"/>
  <c r="C25" i="2"/>
  <c r="E21" i="2" l="1"/>
  <c r="E20" i="2" s="1"/>
  <c r="F20" i="2" s="1"/>
  <c r="E18" i="2"/>
  <c r="E17" i="2"/>
  <c r="E14" i="2"/>
  <c r="F14" i="2" s="1"/>
  <c r="E19" i="2" l="1"/>
  <c r="F19" i="2" s="1"/>
  <c r="F18" i="2"/>
  <c r="E16" i="2"/>
  <c r="J29" i="2" s="1"/>
  <c r="K29" i="2" s="1"/>
  <c r="F17" i="2"/>
  <c r="E15" i="2"/>
  <c r="F15" i="2" s="1"/>
  <c r="J25" i="2"/>
  <c r="K25" i="2" s="1"/>
  <c r="J31" i="2"/>
  <c r="K31" i="2" s="1"/>
  <c r="J17" i="2"/>
  <c r="K17" i="2" s="1"/>
  <c r="J14" i="2"/>
  <c r="K14" i="2" s="1"/>
  <c r="F21" i="2"/>
  <c r="J22" i="2" l="1"/>
  <c r="K22" i="2" s="1"/>
  <c r="J30" i="2"/>
  <c r="K30" i="2" s="1"/>
  <c r="J32" i="2"/>
  <c r="K32" i="2" s="1"/>
  <c r="J15" i="2"/>
  <c r="K15" i="2" s="1"/>
  <c r="J24" i="2"/>
  <c r="K24" i="2" s="1"/>
  <c r="J23" i="2"/>
  <c r="K23" i="2" s="1"/>
  <c r="F16" i="2"/>
  <c r="F22" i="2" s="1"/>
  <c r="C24" i="2" s="1"/>
  <c r="E22" i="2"/>
  <c r="J16" i="2"/>
  <c r="K16" i="2" s="1"/>
  <c r="N29" i="2" l="1"/>
  <c r="O29" i="2" s="1"/>
  <c r="K33" i="2"/>
  <c r="J26" i="2"/>
  <c r="N23" i="2"/>
  <c r="O23" i="2" s="1"/>
  <c r="N24" i="2"/>
  <c r="O24" i="2" s="1"/>
  <c r="K26" i="2"/>
  <c r="C32" i="2" s="1"/>
  <c r="N15" i="2"/>
  <c r="O15" i="2" s="1"/>
  <c r="N30" i="2"/>
  <c r="O30" i="2" s="1"/>
  <c r="J33" i="2"/>
  <c r="K18" i="2"/>
  <c r="J18" i="2"/>
  <c r="N14" i="2"/>
  <c r="O14" i="2" s="1"/>
  <c r="N25" i="2" l="1"/>
  <c r="O31" i="2"/>
  <c r="O25" i="2"/>
  <c r="O16" i="2"/>
  <c r="C31" i="2" s="1"/>
  <c r="C33" i="2" s="1"/>
  <c r="N31" i="2"/>
  <c r="N16" i="2"/>
</calcChain>
</file>

<file path=xl/sharedStrings.xml><?xml version="1.0" encoding="utf-8"?>
<sst xmlns="http://schemas.openxmlformats.org/spreadsheetml/2006/main" count="50" uniqueCount="29">
  <si>
    <t>X</t>
  </si>
  <si>
    <t>Y</t>
  </si>
  <si>
    <t>Z</t>
  </si>
  <si>
    <t>prob</t>
  </si>
  <si>
    <t>H</t>
  </si>
  <si>
    <t>I(X;Y) = H(X)+H(Y)-H(XY)=</t>
  </si>
  <si>
    <t>H(X)</t>
  </si>
  <si>
    <t>H(ZXY)</t>
  </si>
  <si>
    <t>H(XY)</t>
  </si>
  <si>
    <t>H(Y)</t>
  </si>
  <si>
    <t>H(ZX)</t>
  </si>
  <si>
    <t>I(X;Y)</t>
  </si>
  <si>
    <t>I(X;Y|Z)</t>
  </si>
  <si>
    <t>I(X;Y|Z) = H(XZ) + H(Y Z) − H(Z) − H(XY Z)</t>
  </si>
  <si>
    <t>H(Z)</t>
  </si>
  <si>
    <t>I(X;Y;Z)</t>
  </si>
  <si>
    <t>If Z=0, then X&amp;Y are more independent. If Z=1, they are more dependent.</t>
  </si>
  <si>
    <t xml:space="preserve"> -1,1 is parity</t>
  </si>
  <si>
    <t xml:space="preserve"> 0,1 is marrage</t>
  </si>
  <si>
    <t>-1 is negatively dependent</t>
  </si>
  <si>
    <t xml:space="preserve"> 1 is positively dependent</t>
  </si>
  <si>
    <t xml:space="preserve"> 0 is independent</t>
  </si>
  <si>
    <t>Exploring Negative area for I(X;Y;Z)</t>
  </si>
  <si>
    <t xml:space="preserve"> The key example is parity.</t>
  </si>
  <si>
    <t>It occures when X and Y become more dependent on each other when you learn Z.</t>
  </si>
  <si>
    <t xml:space="preserve">The mariage problem: Z = whether X and Y are married. </t>
  </si>
  <si>
    <t>If Z=0, then X&amp;Y are independent. If Z=1, X=Y.</t>
  </si>
  <si>
    <t>There is a spectrum of mariage problems all with negative area.</t>
  </si>
  <si>
    <t>If Z=0, then first red parmeter gives how dependent X and Y are. If Z=0, then the second one does.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</si>
</sst>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quotePrefix="1" applyNumberFormat="1"/>
    <xf numFmtId="0" fontId="0" fillId="0" borderId="0" xfId="0" quotePrefix="1"/>
    <xf numFmtId="164" fontId="0" fillId="0" borderId="0" xfId="0" quotePrefix="1" applyNumberFormat="1"/>
    <xf numFmtId="164" fontId="1" fillId="0" borderId="0" xfId="0" quotePrefix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quotePrefix="1" applyBorder="1"/>
    <xf numFmtId="164" fontId="0" fillId="0" borderId="0" xfId="0" quotePrefix="1" applyNumberFormat="1" applyBorder="1"/>
    <xf numFmtId="0" fontId="0" fillId="0" borderId="7" xfId="0" quotePrefix="1" applyBorder="1"/>
    <xf numFmtId="0" fontId="0" fillId="0" borderId="8" xfId="0" quotePrefix="1" applyBorder="1"/>
    <xf numFmtId="0" fontId="2" fillId="0" borderId="0" xfId="0" applyFont="1"/>
    <xf numFmtId="0" fontId="1" fillId="0" borderId="6" xfId="0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BD6B-17DA-4493-AA27-0239B8A475E9}">
  <dimension ref="B1:O34"/>
  <sheetViews>
    <sheetView tabSelected="1" zoomScale="70" zoomScaleNormal="70" workbookViewId="0">
      <selection activeCell="U12" sqref="U12"/>
    </sheetView>
  </sheetViews>
  <sheetFormatPr defaultRowHeight="15" x14ac:dyDescent="0.25"/>
  <cols>
    <col min="1" max="1" width="4.28515625" customWidth="1"/>
    <col min="7" max="7" width="15.42578125" customWidth="1"/>
  </cols>
  <sheetData>
    <row r="1" spans="2:15" ht="30.75" customHeight="1" thickBot="1" x14ac:dyDescent="0.4">
      <c r="B1" s="18" t="s">
        <v>22</v>
      </c>
    </row>
    <row r="2" spans="2:15" x14ac:dyDescent="0.25">
      <c r="B2" s="5" t="s">
        <v>24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spans="2:15" x14ac:dyDescent="0.25">
      <c r="B3" s="8" t="s">
        <v>23</v>
      </c>
      <c r="C3" s="9"/>
      <c r="D3" s="9"/>
      <c r="E3" s="9"/>
      <c r="F3" s="9"/>
      <c r="G3" s="9"/>
      <c r="H3" s="9"/>
      <c r="I3" s="9"/>
      <c r="J3" s="9"/>
      <c r="K3" s="9"/>
      <c r="L3" s="10"/>
    </row>
    <row r="4" spans="2:15" x14ac:dyDescent="0.25">
      <c r="B4" s="8" t="s">
        <v>25</v>
      </c>
      <c r="C4" s="9"/>
      <c r="D4" s="9"/>
      <c r="E4" s="9"/>
      <c r="F4" s="9"/>
      <c r="G4" s="9"/>
      <c r="H4" s="9"/>
      <c r="I4" s="9"/>
      <c r="J4" s="9"/>
      <c r="K4" s="9"/>
      <c r="L4" s="10"/>
    </row>
    <row r="5" spans="2:15" x14ac:dyDescent="0.25">
      <c r="B5" s="8"/>
      <c r="C5" s="9" t="s">
        <v>26</v>
      </c>
      <c r="D5" s="9"/>
      <c r="E5" s="9"/>
      <c r="F5" s="9"/>
      <c r="G5" s="9"/>
      <c r="H5" s="9"/>
      <c r="I5" s="9"/>
      <c r="J5" s="9"/>
      <c r="K5" s="9"/>
      <c r="L5" s="10"/>
    </row>
    <row r="6" spans="2:15" x14ac:dyDescent="0.25">
      <c r="B6" s="8" t="s">
        <v>27</v>
      </c>
      <c r="C6" s="9"/>
      <c r="D6" s="9"/>
      <c r="E6" s="9"/>
      <c r="F6" s="9"/>
      <c r="G6" s="9"/>
      <c r="H6" s="9"/>
      <c r="I6" s="9"/>
      <c r="J6" s="9"/>
      <c r="K6" s="9"/>
      <c r="L6" s="10"/>
    </row>
    <row r="7" spans="2:15" x14ac:dyDescent="0.25">
      <c r="B7" s="8"/>
      <c r="C7" s="9" t="s">
        <v>16</v>
      </c>
      <c r="D7" s="9"/>
      <c r="E7" s="9"/>
      <c r="F7" s="9"/>
      <c r="G7" s="9"/>
      <c r="H7" s="9"/>
      <c r="I7" s="9"/>
      <c r="J7" s="9"/>
      <c r="K7" s="9"/>
      <c r="L7" s="10"/>
    </row>
    <row r="8" spans="2:15" x14ac:dyDescent="0.25">
      <c r="B8" s="8"/>
      <c r="C8" s="9" t="s">
        <v>28</v>
      </c>
      <c r="D8" s="9"/>
      <c r="E8" s="9"/>
      <c r="F8" s="9"/>
      <c r="G8" s="9"/>
      <c r="H8" s="9"/>
      <c r="I8" s="9"/>
      <c r="J8" s="9"/>
      <c r="K8" s="9"/>
      <c r="L8" s="10"/>
    </row>
    <row r="9" spans="2:15" x14ac:dyDescent="0.25">
      <c r="B9" s="8"/>
      <c r="C9" s="9"/>
      <c r="D9" s="14" t="s">
        <v>21</v>
      </c>
      <c r="E9" s="9"/>
      <c r="F9" s="14" t="s">
        <v>20</v>
      </c>
      <c r="G9" s="15"/>
      <c r="H9" s="14"/>
      <c r="I9" s="14" t="s">
        <v>19</v>
      </c>
      <c r="J9" s="9"/>
      <c r="K9" s="9"/>
      <c r="L9" s="10"/>
    </row>
    <row r="10" spans="2:15" ht="15.75" thickBot="1" x14ac:dyDescent="0.3">
      <c r="B10" s="11"/>
      <c r="C10" s="12"/>
      <c r="D10" s="16" t="s">
        <v>17</v>
      </c>
      <c r="E10" s="12"/>
      <c r="F10" s="16" t="s">
        <v>18</v>
      </c>
      <c r="G10" s="12"/>
      <c r="H10" s="12"/>
      <c r="I10" s="12"/>
      <c r="J10" s="16"/>
      <c r="K10" s="12"/>
      <c r="L10" s="17"/>
      <c r="N10" s="2"/>
    </row>
    <row r="11" spans="2:15" x14ac:dyDescent="0.25">
      <c r="B11" s="4">
        <v>0.6</v>
      </c>
      <c r="F11" s="4">
        <v>0.7</v>
      </c>
    </row>
    <row r="12" spans="2:15" ht="15.75" thickBot="1" x14ac:dyDescent="0.3">
      <c r="E12" s="3"/>
    </row>
    <row r="13" spans="2:15" x14ac:dyDescent="0.25">
      <c r="B13" s="5" t="s">
        <v>2</v>
      </c>
      <c r="C13" s="6" t="s">
        <v>0</v>
      </c>
      <c r="D13" s="6" t="s">
        <v>1</v>
      </c>
      <c r="E13" s="6" t="s">
        <v>3</v>
      </c>
      <c r="F13" s="7" t="s">
        <v>4</v>
      </c>
      <c r="H13" s="5" t="s">
        <v>0</v>
      </c>
      <c r="I13" s="6" t="s">
        <v>1</v>
      </c>
      <c r="J13" s="6" t="s">
        <v>3</v>
      </c>
      <c r="K13" s="7" t="s">
        <v>4</v>
      </c>
      <c r="M13" s="5" t="s">
        <v>1</v>
      </c>
      <c r="N13" s="6" t="s">
        <v>3</v>
      </c>
      <c r="O13" s="7" t="s">
        <v>4</v>
      </c>
    </row>
    <row r="14" spans="2:15" x14ac:dyDescent="0.25">
      <c r="B14" s="8">
        <v>0</v>
      </c>
      <c r="C14" s="9">
        <v>0</v>
      </c>
      <c r="D14" s="9">
        <v>0</v>
      </c>
      <c r="E14" s="15">
        <f xml:space="preserve"> ($B$11+1)/8</f>
        <v>0.2</v>
      </c>
      <c r="F14" s="10">
        <f>IF(E14=0,0,E14*LOG(1/E14,2))</f>
        <v>0.46438561897747244</v>
      </c>
      <c r="H14" s="8">
        <v>0</v>
      </c>
      <c r="I14" s="9">
        <v>0</v>
      </c>
      <c r="J14" s="15">
        <f>E14+E18</f>
        <v>0.41249999999999998</v>
      </c>
      <c r="K14" s="10">
        <f t="shared" ref="K14:K17" si="0">IF(J14=0,0,J14*LOG(1/J14,2))</f>
        <v>0.52698276490567497</v>
      </c>
      <c r="M14" s="8">
        <v>0</v>
      </c>
      <c r="N14" s="15">
        <f>J14+J16</f>
        <v>0.5</v>
      </c>
      <c r="O14" s="10">
        <f t="shared" ref="O14:O15" si="1">IF(N14=0,0,N14*LOG(1/N14,2))</f>
        <v>0.5</v>
      </c>
    </row>
    <row r="15" spans="2:15" x14ac:dyDescent="0.25">
      <c r="B15" s="8">
        <v>0</v>
      </c>
      <c r="C15" s="9">
        <v>0</v>
      </c>
      <c r="D15" s="9">
        <v>1</v>
      </c>
      <c r="E15" s="15">
        <f>1/4-E14</f>
        <v>4.9999999999999989E-2</v>
      </c>
      <c r="F15" s="10">
        <f>IF(E15=0,0,E15*LOG(1/E15,2))</f>
        <v>0.21609640474436809</v>
      </c>
      <c r="H15" s="8">
        <v>0</v>
      </c>
      <c r="I15" s="9">
        <v>1</v>
      </c>
      <c r="J15" s="15">
        <f t="shared" ref="J15:J17" si="2">E15+E19</f>
        <v>8.7499999999999994E-2</v>
      </c>
      <c r="K15" s="10">
        <f t="shared" si="0"/>
        <v>0.30752515262260383</v>
      </c>
      <c r="M15" s="8">
        <v>1</v>
      </c>
      <c r="N15" s="15">
        <f>J15+J17</f>
        <v>0.5</v>
      </c>
      <c r="O15" s="10">
        <f t="shared" si="1"/>
        <v>0.5</v>
      </c>
    </row>
    <row r="16" spans="2:15" ht="15.75" thickBot="1" x14ac:dyDescent="0.3">
      <c r="B16" s="8">
        <v>0</v>
      </c>
      <c r="C16" s="9">
        <v>1</v>
      </c>
      <c r="D16" s="9">
        <v>0</v>
      </c>
      <c r="E16" s="15">
        <f>1/4-E17</f>
        <v>4.9999999999999989E-2</v>
      </c>
      <c r="F16" s="10">
        <f>IF(E16=0,0,E16*LOG(1/E16,2))</f>
        <v>0.21609640474436809</v>
      </c>
      <c r="H16" s="8">
        <v>1</v>
      </c>
      <c r="I16" s="9">
        <v>0</v>
      </c>
      <c r="J16" s="15">
        <f t="shared" si="2"/>
        <v>8.7499999999999994E-2</v>
      </c>
      <c r="K16" s="10">
        <f t="shared" si="0"/>
        <v>0.30752515262260383</v>
      </c>
      <c r="M16" s="11"/>
      <c r="N16" s="12">
        <f>SUM(N14:N15)</f>
        <v>1</v>
      </c>
      <c r="O16" s="13">
        <f>SUM(O14:O15)</f>
        <v>1</v>
      </c>
    </row>
    <row r="17" spans="2:15" x14ac:dyDescent="0.25">
      <c r="B17" s="8">
        <v>0</v>
      </c>
      <c r="C17" s="9">
        <v>1</v>
      </c>
      <c r="D17" s="9">
        <v>1</v>
      </c>
      <c r="E17" s="15">
        <f xml:space="preserve"> ($B$11+1)/8</f>
        <v>0.2</v>
      </c>
      <c r="F17" s="10">
        <f>IF(E17=0,0,E17*LOG(1/E17,2))</f>
        <v>0.46438561897747244</v>
      </c>
      <c r="H17" s="8">
        <v>1</v>
      </c>
      <c r="I17" s="9">
        <v>1</v>
      </c>
      <c r="J17" s="15">
        <f t="shared" si="2"/>
        <v>0.41249999999999998</v>
      </c>
      <c r="K17" s="10">
        <f t="shared" si="0"/>
        <v>0.52698276490567497</v>
      </c>
    </row>
    <row r="18" spans="2:15" ht="15.75" thickBot="1" x14ac:dyDescent="0.3">
      <c r="B18" s="8">
        <v>1</v>
      </c>
      <c r="C18" s="9">
        <v>0</v>
      </c>
      <c r="D18" s="9">
        <v>0</v>
      </c>
      <c r="E18" s="15">
        <f xml:space="preserve"> ($F$11+1)/8</f>
        <v>0.21249999999999999</v>
      </c>
      <c r="F18" s="10">
        <f>IF(E18=0,0,E18*LOG(1/E18,2))</f>
        <v>0.47482386639786739</v>
      </c>
      <c r="H18" s="11"/>
      <c r="I18" s="12"/>
      <c r="J18" s="12">
        <f>SUM(J14:J17)</f>
        <v>1</v>
      </c>
      <c r="K18" s="13">
        <f>SUM(K14:K17)</f>
        <v>1.6690158350565576</v>
      </c>
    </row>
    <row r="19" spans="2:15" x14ac:dyDescent="0.25">
      <c r="B19" s="8">
        <v>1</v>
      </c>
      <c r="C19" s="9">
        <v>0</v>
      </c>
      <c r="D19" s="9">
        <v>1</v>
      </c>
      <c r="E19" s="15">
        <f>1/4-E18</f>
        <v>3.7500000000000006E-2</v>
      </c>
      <c r="F19" s="10">
        <f>IF(E19=0,0,E19*LOG(1/E19,2))</f>
        <v>0.17763620978123273</v>
      </c>
      <c r="J19" s="2"/>
    </row>
    <row r="20" spans="2:15" ht="15.75" thickBot="1" x14ac:dyDescent="0.3">
      <c r="B20" s="8">
        <v>1</v>
      </c>
      <c r="C20" s="9">
        <v>1</v>
      </c>
      <c r="D20" s="9">
        <v>0</v>
      </c>
      <c r="E20" s="15">
        <f>1/4-E21</f>
        <v>3.7500000000000006E-2</v>
      </c>
      <c r="F20" s="10">
        <f>IF(E20=0,0,E20*LOG(1/E20,2))</f>
        <v>0.17763620978123273</v>
      </c>
      <c r="J20" s="1"/>
    </row>
    <row r="21" spans="2:15" ht="15.75" thickBot="1" x14ac:dyDescent="0.3">
      <c r="B21" s="8">
        <v>1</v>
      </c>
      <c r="C21" s="9">
        <v>1</v>
      </c>
      <c r="D21" s="9">
        <v>1</v>
      </c>
      <c r="E21" s="15">
        <f xml:space="preserve"> ($F$11+1)/8</f>
        <v>0.21249999999999999</v>
      </c>
      <c r="F21" s="10">
        <f t="shared" ref="F21" si="3">E21*LOG(1/E21,2)</f>
        <v>0.47482386639786739</v>
      </c>
      <c r="H21" s="5" t="s">
        <v>2</v>
      </c>
      <c r="I21" s="6" t="s">
        <v>0</v>
      </c>
      <c r="J21" s="6" t="s">
        <v>3</v>
      </c>
      <c r="K21" s="7" t="s">
        <v>4</v>
      </c>
    </row>
    <row r="22" spans="2:15" ht="15.75" thickBot="1" x14ac:dyDescent="0.3">
      <c r="B22" s="11"/>
      <c r="C22" s="12"/>
      <c r="D22" s="12"/>
      <c r="E22" s="12">
        <f>SUM(E14:E21)</f>
        <v>1</v>
      </c>
      <c r="F22" s="13">
        <f>SUM(F14:F21)</f>
        <v>2.6658841998018814</v>
      </c>
      <c r="H22" s="8">
        <v>0</v>
      </c>
      <c r="I22" s="9">
        <v>0</v>
      </c>
      <c r="J22" s="15">
        <f>E14+E15</f>
        <v>0.25</v>
      </c>
      <c r="K22" s="10">
        <f t="shared" ref="K22:K25" si="4">IF(J22=0,0,J22*LOG(1/J22,2))</f>
        <v>0.5</v>
      </c>
      <c r="M22" s="5" t="s">
        <v>0</v>
      </c>
      <c r="N22" s="6" t="s">
        <v>3</v>
      </c>
      <c r="O22" s="7" t="s">
        <v>4</v>
      </c>
    </row>
    <row r="23" spans="2:15" ht="15.75" thickBot="1" x14ac:dyDescent="0.3">
      <c r="H23" s="8">
        <v>0</v>
      </c>
      <c r="I23" s="9">
        <v>1</v>
      </c>
      <c r="J23" s="15">
        <f>E16+E17</f>
        <v>0.25</v>
      </c>
      <c r="K23" s="10">
        <f t="shared" si="4"/>
        <v>0.5</v>
      </c>
      <c r="M23" s="8">
        <v>0</v>
      </c>
      <c r="N23" s="15">
        <f>J22+J24</f>
        <v>0.5</v>
      </c>
      <c r="O23" s="10">
        <f t="shared" ref="O23:O24" si="5">IF(N23=0,0,N23*LOG(1/N23,2))</f>
        <v>0.5</v>
      </c>
    </row>
    <row r="24" spans="2:15" x14ac:dyDescent="0.25">
      <c r="B24" s="5" t="s">
        <v>7</v>
      </c>
      <c r="C24" s="6">
        <f>F$22</f>
        <v>2.6658841998018814</v>
      </c>
      <c r="D24" s="6"/>
      <c r="E24" s="6"/>
      <c r="F24" s="6"/>
      <c r="G24" s="7"/>
      <c r="H24" s="8">
        <v>1</v>
      </c>
      <c r="I24" s="9">
        <v>0</v>
      </c>
      <c r="J24" s="15">
        <f>E18+E19</f>
        <v>0.25</v>
      </c>
      <c r="K24" s="10">
        <f t="shared" si="4"/>
        <v>0.5</v>
      </c>
      <c r="M24" s="8">
        <v>1</v>
      </c>
      <c r="N24" s="15">
        <f>J23+J25</f>
        <v>0.5</v>
      </c>
      <c r="O24" s="10">
        <f t="shared" si="5"/>
        <v>0.5</v>
      </c>
    </row>
    <row r="25" spans="2:15" ht="15.75" thickBot="1" x14ac:dyDescent="0.3">
      <c r="B25" s="8" t="s">
        <v>8</v>
      </c>
      <c r="C25" s="9">
        <f>K$18</f>
        <v>1.6690158350565576</v>
      </c>
      <c r="D25" s="9"/>
      <c r="E25" s="9"/>
      <c r="F25" s="9"/>
      <c r="G25" s="10"/>
      <c r="H25" s="8">
        <v>1</v>
      </c>
      <c r="I25" s="9">
        <v>1</v>
      </c>
      <c r="J25" s="15">
        <f>E20+E21</f>
        <v>0.25</v>
      </c>
      <c r="K25" s="10">
        <f t="shared" si="4"/>
        <v>0.5</v>
      </c>
      <c r="M25" s="11"/>
      <c r="N25" s="12">
        <f>SUM(N23:N24)</f>
        <v>1</v>
      </c>
      <c r="O25" s="13">
        <f>SUM(O23:O24)</f>
        <v>1</v>
      </c>
    </row>
    <row r="26" spans="2:15" ht="15.75" thickBot="1" x14ac:dyDescent="0.3">
      <c r="B26" s="8" t="s">
        <v>9</v>
      </c>
      <c r="C26" s="9">
        <f>O$16</f>
        <v>1</v>
      </c>
      <c r="D26" s="9"/>
      <c r="E26" s="9"/>
      <c r="F26" s="9"/>
      <c r="G26" s="10"/>
      <c r="H26" s="11"/>
      <c r="I26" s="12"/>
      <c r="J26" s="12">
        <f>SUM(J22:J25)</f>
        <v>1</v>
      </c>
      <c r="K26" s="13">
        <f>SUM(K22:K25)</f>
        <v>2</v>
      </c>
    </row>
    <row r="27" spans="2:15" ht="15.75" thickBot="1" x14ac:dyDescent="0.3">
      <c r="B27" s="8" t="s">
        <v>6</v>
      </c>
      <c r="C27" s="9">
        <f>C$26</f>
        <v>1</v>
      </c>
      <c r="D27" s="9"/>
      <c r="E27" s="9"/>
      <c r="F27" s="9"/>
      <c r="G27" s="10"/>
    </row>
    <row r="28" spans="2:15" x14ac:dyDescent="0.25">
      <c r="B28" s="8" t="s">
        <v>10</v>
      </c>
      <c r="C28" s="9">
        <f>K$26</f>
        <v>2</v>
      </c>
      <c r="D28" s="9"/>
      <c r="E28" s="9"/>
      <c r="F28" s="9"/>
      <c r="G28" s="10"/>
      <c r="H28" s="5" t="s">
        <v>2</v>
      </c>
      <c r="I28" s="6" t="s">
        <v>1</v>
      </c>
      <c r="J28" s="6" t="s">
        <v>3</v>
      </c>
      <c r="K28" s="7" t="s">
        <v>4</v>
      </c>
      <c r="M28" s="5" t="s">
        <v>2</v>
      </c>
      <c r="N28" s="6" t="s">
        <v>3</v>
      </c>
      <c r="O28" s="7" t="s">
        <v>4</v>
      </c>
    </row>
    <row r="29" spans="2:15" x14ac:dyDescent="0.25">
      <c r="B29" s="8" t="s">
        <v>14</v>
      </c>
      <c r="C29" s="9">
        <f>O$31</f>
        <v>1</v>
      </c>
      <c r="D29" s="9"/>
      <c r="E29" s="9"/>
      <c r="F29" s="9"/>
      <c r="G29" s="10"/>
      <c r="H29" s="8">
        <v>0</v>
      </c>
      <c r="I29" s="9">
        <v>0</v>
      </c>
      <c r="J29" s="15">
        <f>E14+E16</f>
        <v>0.25</v>
      </c>
      <c r="K29" s="10">
        <f t="shared" ref="K29:K32" si="6">IF(J29=0,0,J29*LOG(1/J29,2))</f>
        <v>0.5</v>
      </c>
      <c r="M29" s="8">
        <v>0</v>
      </c>
      <c r="N29" s="15">
        <f>J29+J30</f>
        <v>0.5</v>
      </c>
      <c r="O29" s="10">
        <f t="shared" ref="O29:O30" si="7">IF(N29=0,0,N29*LOG(1/N29,2))</f>
        <v>0.5</v>
      </c>
    </row>
    <row r="30" spans="2:15" x14ac:dyDescent="0.25">
      <c r="B30" s="8"/>
      <c r="C30" s="9"/>
      <c r="D30" s="9"/>
      <c r="E30" s="9"/>
      <c r="F30" s="9"/>
      <c r="G30" s="10"/>
      <c r="H30" s="8">
        <v>0</v>
      </c>
      <c r="I30" s="9">
        <v>1</v>
      </c>
      <c r="J30" s="15">
        <f>E15+E17</f>
        <v>0.25</v>
      </c>
      <c r="K30" s="10">
        <f t="shared" si="6"/>
        <v>0.5</v>
      </c>
      <c r="M30" s="8">
        <v>1</v>
      </c>
      <c r="N30" s="15">
        <f>J31+J32</f>
        <v>0.5</v>
      </c>
      <c r="O30" s="10">
        <f t="shared" si="7"/>
        <v>0.5</v>
      </c>
    </row>
    <row r="31" spans="2:15" ht="15.75" thickBot="1" x14ac:dyDescent="0.3">
      <c r="B31" s="8" t="s">
        <v>11</v>
      </c>
      <c r="C31" s="9">
        <f>C26+C27-C25</f>
        <v>0.3309841649434424</v>
      </c>
      <c r="D31" s="9" t="s">
        <v>5</v>
      </c>
      <c r="E31" s="9"/>
      <c r="F31" s="9"/>
      <c r="G31" s="10"/>
      <c r="H31" s="8">
        <v>1</v>
      </c>
      <c r="I31" s="9">
        <v>0</v>
      </c>
      <c r="J31" s="15">
        <f>E18+E20</f>
        <v>0.25</v>
      </c>
      <c r="K31" s="10">
        <f t="shared" si="6"/>
        <v>0.5</v>
      </c>
      <c r="M31" s="11"/>
      <c r="N31" s="12">
        <f>SUM(N29:N30)</f>
        <v>1</v>
      </c>
      <c r="O31" s="13">
        <f>SUM(O29:O30)</f>
        <v>1</v>
      </c>
    </row>
    <row r="32" spans="2:15" x14ac:dyDescent="0.25">
      <c r="B32" s="8" t="s">
        <v>12</v>
      </c>
      <c r="C32" s="9">
        <f>2*C28-C29-C24</f>
        <v>0.3341158001981186</v>
      </c>
      <c r="D32" s="9" t="s">
        <v>13</v>
      </c>
      <c r="E32" s="9"/>
      <c r="F32" s="9"/>
      <c r="G32" s="10"/>
      <c r="H32" s="8">
        <v>1</v>
      </c>
      <c r="I32" s="9">
        <v>1</v>
      </c>
      <c r="J32" s="15">
        <f>E19+E21</f>
        <v>0.25</v>
      </c>
      <c r="K32" s="10">
        <f t="shared" si="6"/>
        <v>0.5</v>
      </c>
    </row>
    <row r="33" spans="2:11" ht="15.75" thickBot="1" x14ac:dyDescent="0.3">
      <c r="B33" s="19" t="s">
        <v>15</v>
      </c>
      <c r="C33" s="20">
        <f>C31-C32</f>
        <v>-3.1316352546761905E-3</v>
      </c>
      <c r="D33" s="12"/>
      <c r="E33" s="12"/>
      <c r="F33" s="12"/>
      <c r="G33" s="13"/>
      <c r="H33" s="11"/>
      <c r="I33" s="12"/>
      <c r="J33" s="12">
        <f>SUM(J29:J32)</f>
        <v>1</v>
      </c>
      <c r="K33" s="13">
        <f>SUM(K29:K32)</f>
        <v>2</v>
      </c>
    </row>
    <row r="34" spans="2:11" x14ac:dyDescent="0.25">
      <c r="B34" s="9"/>
      <c r="C34" s="9"/>
      <c r="D34" s="9"/>
      <c r="E34" s="9"/>
      <c r="F34" s="9"/>
      <c r="G34" s="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jeff</cp:lastModifiedBy>
  <dcterms:created xsi:type="dcterms:W3CDTF">2019-09-23T04:22:20Z</dcterms:created>
  <dcterms:modified xsi:type="dcterms:W3CDTF">2019-09-23T18:14:05Z</dcterms:modified>
</cp:coreProperties>
</file>